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Tonery\2023\029\1 výzva\"/>
    </mc:Choice>
  </mc:AlternateContent>
  <xr:revisionPtr revIDLastSave="0" documentId="13_ncr:1_{E64EADAF-B496-410B-A179-B56F7B35B41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Tonery!$B$2:$U$19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P9" i="1"/>
  <c r="P10" i="1"/>
  <c r="P11" i="1"/>
  <c r="P12" i="1"/>
  <c r="P13" i="1"/>
  <c r="P14" i="1"/>
  <c r="S8" i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7" i="1"/>
  <c r="P15" i="1"/>
  <c r="P16" i="1"/>
  <c r="T16" i="1"/>
  <c r="P7" i="1"/>
  <c r="S7" i="1" l="1"/>
  <c r="R19" i="1" s="1"/>
  <c r="Q19" i="1"/>
</calcChain>
</file>

<file path=xl/sharedStrings.xml><?xml version="1.0" encoding="utf-8"?>
<sst xmlns="http://schemas.openxmlformats.org/spreadsheetml/2006/main" count="80" uniqueCount="55">
  <si>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</si>
  <si>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</si>
  <si>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</si>
  <si>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</si>
  <si>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</si>
  <si>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</si>
  <si>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</si>
  <si>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</si>
  <si>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</si>
  <si>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</si>
  <si>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</si>
  <si>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</si>
  <si>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</si>
  <si>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</si>
  <si>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</si>
  <si>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</si>
  <si>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</si>
  <si>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</si>
  <si>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</si>
  <si>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</si>
  <si>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</si>
  <si>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</si>
  <si>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</si>
  <si>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</si>
  <si>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</si>
  <si>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</si>
  <si>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</si>
  <si>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</si>
  <si>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</si>
  <si>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</si>
  <si>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ks</t>
  </si>
  <si>
    <t>Příloha č. 2 Kupní smlouvy - technická specifikace
Tonery (II.) 029 - 2023 (kompatibilní)</t>
  </si>
  <si>
    <t>Samostatná faktura</t>
  </si>
  <si>
    <t>NE</t>
  </si>
  <si>
    <t>PS-NL - Jitka Růžičková,
Tel.: 37763 1300</t>
  </si>
  <si>
    <t>KGM - Bc. Petra Bláhová,
Tel.: 735 713 952</t>
  </si>
  <si>
    <t>Technnická 8,
301 00 Plzeň,
Fakulta aplikovaných věd - Katedra geomatiky,
místnost UN 640</t>
  </si>
  <si>
    <t>Univerzitní 22, 
301 00 Plzeň,
budova Fakulty strojní - 6. patro - Provoz a služby - Nákup a logistika,
místnost UK 624</t>
  </si>
  <si>
    <r>
      <t xml:space="preserve">Toner do tiskárny HP  LaserJet P2015n - </t>
    </r>
    <r>
      <rPr>
        <b/>
        <sz val="11"/>
        <color theme="1"/>
        <rFont val="Calibri"/>
        <family val="2"/>
        <charset val="238"/>
        <scheme val="minor"/>
      </rPr>
      <t xml:space="preserve">černý   </t>
    </r>
  </si>
  <si>
    <r>
      <t xml:space="preserve">Toner do tiskárny HP  LaserJet P2015dn - </t>
    </r>
    <r>
      <rPr>
        <b/>
        <sz val="11"/>
        <color theme="1"/>
        <rFont val="Calibri"/>
        <family val="2"/>
        <charset val="238"/>
        <scheme val="minor"/>
      </rPr>
      <t xml:space="preserve">černý   </t>
    </r>
  </si>
  <si>
    <r>
      <t>Toner do multifunkčního tiskového zařízení Triumph Adler - TA4006ci - č</t>
    </r>
    <r>
      <rPr>
        <b/>
        <sz val="11"/>
        <color theme="1"/>
        <rFont val="Calibri"/>
        <family val="2"/>
        <charset val="238"/>
        <scheme val="minor"/>
      </rPr>
      <t xml:space="preserve">erný   </t>
    </r>
  </si>
  <si>
    <r>
      <t>Toner do multifunkčního tiskového zařízení Triumph Adler - TA4006ci -</t>
    </r>
    <r>
      <rPr>
        <b/>
        <sz val="11"/>
        <color theme="1"/>
        <rFont val="Calibri"/>
        <family val="2"/>
        <charset val="238"/>
        <scheme val="minor"/>
      </rPr>
      <t xml:space="preserve"> azurový (cyan)</t>
    </r>
  </si>
  <si>
    <r>
      <t xml:space="preserve">Toner do multifunkčního tiskového zařízení Triumph Adler - TA4006ci - </t>
    </r>
    <r>
      <rPr>
        <b/>
        <sz val="11"/>
        <color theme="1"/>
        <rFont val="Calibri"/>
        <family val="2"/>
        <charset val="238"/>
        <scheme val="minor"/>
      </rPr>
      <t>žlutý (yellow)</t>
    </r>
  </si>
  <si>
    <r>
      <t xml:space="preserve">Toner do tiskárny HP LaserJet CM 1312 MFP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</si>
  <si>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HP LaserJet CM 1312 MFP -</t>
    </r>
    <r>
      <rPr>
        <b/>
        <sz val="11"/>
        <color theme="1"/>
        <rFont val="Calibri"/>
        <family val="2"/>
        <charset val="238"/>
        <scheme val="minor"/>
      </rPr>
      <t xml:space="preserve"> žlutý (yellow)</t>
    </r>
  </si>
  <si>
    <r>
      <t xml:space="preserve">Toner do tiskárny HP LaserJet CM 1312 MFP - </t>
    </r>
    <r>
      <rPr>
        <b/>
        <sz val="11"/>
        <color theme="1"/>
        <rFont val="Calibri"/>
        <family val="2"/>
        <charset val="238"/>
        <scheme val="minor"/>
      </rPr>
      <t>azurový (cyan)</t>
    </r>
  </si>
  <si>
    <r>
      <t xml:space="preserve">Toner do tiskárny HP LaserJet CM 1312 MFP - </t>
    </r>
    <r>
      <rPr>
        <b/>
        <sz val="11"/>
        <color theme="1"/>
        <rFont val="Calibri"/>
        <family val="2"/>
        <charset val="238"/>
        <scheme val="minor"/>
      </rPr>
      <t>purpurový (magenta)</t>
    </r>
  </si>
  <si>
    <r>
      <t xml:space="preserve">Toner do tiskárny HP Laser Jet Pro MFP M227sdn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</si>
  <si>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 xml:space="preserve">Originální nebo kompatibilní toner splňující podmínky certifikátu STMC. 
Minimální výtěžnost při 5% pokrytí 1 400 stran. </t>
  </si>
  <si>
    <t>Originální nebo kompatibilní toner splňující podmínky certifikátu STMC. 
Minimální výtěžnost při 5% pokrytí 3 500 stran.</t>
  </si>
  <si>
    <t xml:space="preserve">Originální nebo kompatibilní toner splňující podmínky certifikátu STMC. 
Minimální výtěžnost při 5% pokrytí 2 200 stran. </t>
  </si>
  <si>
    <t xml:space="preserve">Originální nebo kompatibilní toner splňující podmínky certifikátu STMC. 
Minimální výtěžnost při 5% pokrytí 20 000 stran. </t>
  </si>
  <si>
    <t xml:space="preserve">Originální nebo kompatibilní toner splňující podmínky certifikátu STMC.
Minimální výtěžnost při 5% pokrytí 20 000 stran. </t>
  </si>
  <si>
    <t xml:space="preserve">Originální nebo kompatibilní toner splňující podmínky certifikátu STMC. 
Minimální výtěžnost při 5% pokrytí 30 000 stran. </t>
  </si>
  <si>
    <t xml:space="preserve">Originální nebo kompatibilní toner splňující podmínky certifikátu STMC. 
Minimální výtěžnost při 5% pokrytí 7 000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</si>
</sst>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11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top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7" xfId="0" applyBorder="1"/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right" vertical="center" indent="1"/>
    </xf>
    <xf numFmtId="164" fontId="0" fillId="0" borderId="11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49" fontId="20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0" fillId="3" borderId="18" xfId="0" applyFill="1" applyBorder="1" applyAlignment="1">
      <alignment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0" fontId="2" fillId="3" borderId="18" xfId="0" applyFont="1" applyFill="1" applyBorder="1" applyAlignment="1">
      <alignment horizontal="left" vertical="center" wrapText="1" indent="1"/>
    </xf>
    <xf numFmtId="0" fontId="0" fillId="3" borderId="8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1" fillId="5" borderId="10" xfId="0" applyFont="1" applyFill="1" applyBorder="1" applyAlignment="1" applyProtection="1">
      <alignment horizontal="left" vertical="center" wrapText="1" indent="1"/>
      <protection locked="0"/>
    </xf>
    <xf numFmtId="164" fontId="11" fillId="5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6"/>
  <sheetViews>
    <sheetView tabSelected="1" topLeftCell="A7" zoomScaleNormal="100" workbookViewId="0">
      <selection activeCell="G7" sqref="G7:G16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78.57031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19.140625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bestFit="1" customWidth="1"/>
    <col min="13" max="13" width="30.42578125" customWidth="1"/>
    <col min="14" max="14" width="33.28515625" customWidth="1"/>
    <col min="15" max="15" width="25.7109375" style="1" customWidth="1"/>
    <col min="16" max="16" width="15.140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32.5703125" style="4" customWidth="1"/>
  </cols>
  <sheetData>
    <row r="1" spans="2:22" ht="42" customHeight="1" x14ac:dyDescent="0.25">
      <c r="B1" s="93" t="s">
        <v>31</v>
      </c>
      <c r="C1" s="94"/>
      <c r="D1" s="34"/>
      <c r="E1" s="35"/>
      <c r="G1" s="57"/>
    </row>
    <row r="2" spans="2:22" ht="21.75" customHeight="1" x14ac:dyDescent="0.25">
      <c r="B2" s="9"/>
      <c r="C2"/>
      <c r="D2" s="9"/>
      <c r="E2" s="10"/>
      <c r="F2" s="5"/>
      <c r="G2" s="100"/>
      <c r="H2" s="101"/>
      <c r="I2" s="101"/>
      <c r="J2" s="101"/>
      <c r="K2" s="101"/>
      <c r="L2" s="101"/>
      <c r="M2" s="101"/>
      <c r="N2" s="101"/>
      <c r="O2" s="101"/>
      <c r="P2" s="5"/>
      <c r="Q2" s="6"/>
      <c r="R2" s="6"/>
      <c r="T2" s="6"/>
      <c r="U2" s="7"/>
      <c r="V2" s="8"/>
    </row>
    <row r="3" spans="2:22" ht="15.75" customHeight="1" x14ac:dyDescent="0.25">
      <c r="B3" s="14"/>
      <c r="C3" s="12" t="s">
        <v>0</v>
      </c>
      <c r="D3" s="13"/>
      <c r="E3" s="13"/>
      <c r="F3" s="13"/>
      <c r="G3" s="101"/>
      <c r="H3" s="101"/>
      <c r="I3" s="101"/>
      <c r="J3" s="101"/>
      <c r="K3" s="101"/>
      <c r="L3" s="101"/>
      <c r="M3" s="101"/>
      <c r="N3" s="101"/>
      <c r="O3" s="101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15</v>
      </c>
      <c r="I6" s="23" t="s">
        <v>19</v>
      </c>
      <c r="J6" s="23" t="s">
        <v>20</v>
      </c>
      <c r="K6" s="23" t="s">
        <v>29</v>
      </c>
      <c r="L6" s="23" t="s">
        <v>21</v>
      </c>
      <c r="M6" s="60" t="s">
        <v>22</v>
      </c>
      <c r="N6" s="23" t="s">
        <v>23</v>
      </c>
      <c r="O6" s="23" t="s">
        <v>24</v>
      </c>
      <c r="P6" s="23" t="s">
        <v>25</v>
      </c>
      <c r="Q6" s="23" t="s">
        <v>6</v>
      </c>
      <c r="R6" s="25" t="s">
        <v>7</v>
      </c>
      <c r="S6" s="60" t="s">
        <v>8</v>
      </c>
      <c r="T6" s="60" t="s">
        <v>9</v>
      </c>
      <c r="U6" s="23" t="s">
        <v>26</v>
      </c>
      <c r="V6" s="23" t="s">
        <v>27</v>
      </c>
    </row>
    <row r="7" spans="2:22" ht="43.5" customHeight="1" thickTop="1" thickBot="1" x14ac:dyDescent="0.3">
      <c r="B7" s="43">
        <v>1</v>
      </c>
      <c r="C7" s="80" t="s">
        <v>38</v>
      </c>
      <c r="D7" s="44">
        <v>3</v>
      </c>
      <c r="E7" s="45" t="s">
        <v>30</v>
      </c>
      <c r="F7" s="80" t="s">
        <v>54</v>
      </c>
      <c r="G7" s="111"/>
      <c r="H7" s="46" t="s">
        <v>28</v>
      </c>
      <c r="I7" s="102" t="s">
        <v>32</v>
      </c>
      <c r="J7" s="105" t="s">
        <v>33</v>
      </c>
      <c r="K7" s="84"/>
      <c r="L7" s="84"/>
      <c r="M7" s="102" t="s">
        <v>34</v>
      </c>
      <c r="N7" s="102" t="s">
        <v>37</v>
      </c>
      <c r="O7" s="86">
        <v>21</v>
      </c>
      <c r="P7" s="40">
        <f t="shared" ref="P7:P16" si="0">D7*Q7</f>
        <v>1350</v>
      </c>
      <c r="Q7" s="47">
        <v>450</v>
      </c>
      <c r="R7" s="112"/>
      <c r="S7" s="41">
        <f t="shared" ref="S7" si="1">D7*R7</f>
        <v>0</v>
      </c>
      <c r="T7" s="42" t="str">
        <f t="shared" ref="T7" si="2">IF(ISNUMBER(R7), IF(R7&gt;Q7,"NEVYHOVUJE","VYHOVUJE")," ")</f>
        <v xml:space="preserve"> </v>
      </c>
      <c r="U7" s="84"/>
      <c r="V7" s="84" t="s">
        <v>10</v>
      </c>
    </row>
    <row r="8" spans="2:22" ht="43.5" customHeight="1" thickTop="1" thickBot="1" x14ac:dyDescent="0.3">
      <c r="B8" s="51">
        <v>2</v>
      </c>
      <c r="C8" s="81" t="s">
        <v>39</v>
      </c>
      <c r="D8" s="52">
        <v>4</v>
      </c>
      <c r="E8" s="53" t="s">
        <v>30</v>
      </c>
      <c r="F8" s="81" t="s">
        <v>54</v>
      </c>
      <c r="G8" s="111"/>
      <c r="H8" s="54" t="s">
        <v>28</v>
      </c>
      <c r="I8" s="103"/>
      <c r="J8" s="106"/>
      <c r="K8" s="85"/>
      <c r="L8" s="85"/>
      <c r="M8" s="109"/>
      <c r="N8" s="109"/>
      <c r="O8" s="87"/>
      <c r="P8" s="48">
        <f t="shared" si="0"/>
        <v>1800</v>
      </c>
      <c r="Q8" s="56">
        <v>450</v>
      </c>
      <c r="R8" s="112"/>
      <c r="S8" s="49">
        <f t="shared" ref="S8:S15" si="3">D8*R8</f>
        <v>0</v>
      </c>
      <c r="T8" s="50" t="str">
        <f t="shared" ref="T8:T15" si="4">IF(ISNUMBER(R8), IF(R8&gt;Q8,"NEVYHOVUJE","VYHOVUJE")," ")</f>
        <v xml:space="preserve"> </v>
      </c>
      <c r="U8" s="85"/>
      <c r="V8" s="85"/>
    </row>
    <row r="9" spans="2:22" ht="43.5" customHeight="1" thickTop="1" thickBot="1" x14ac:dyDescent="0.3">
      <c r="B9" s="51">
        <v>3</v>
      </c>
      <c r="C9" s="81" t="s">
        <v>40</v>
      </c>
      <c r="D9" s="52">
        <v>1</v>
      </c>
      <c r="E9" s="53" t="s">
        <v>30</v>
      </c>
      <c r="F9" s="81" t="s">
        <v>53</v>
      </c>
      <c r="G9" s="111"/>
      <c r="H9" s="54" t="s">
        <v>28</v>
      </c>
      <c r="I9" s="103"/>
      <c r="J9" s="106"/>
      <c r="K9" s="85"/>
      <c r="L9" s="85"/>
      <c r="M9" s="109"/>
      <c r="N9" s="109"/>
      <c r="O9" s="87"/>
      <c r="P9" s="48">
        <f t="shared" si="0"/>
        <v>1700</v>
      </c>
      <c r="Q9" s="56">
        <v>1700</v>
      </c>
      <c r="R9" s="112"/>
      <c r="S9" s="49">
        <f t="shared" si="3"/>
        <v>0</v>
      </c>
      <c r="T9" s="50" t="str">
        <f t="shared" si="4"/>
        <v xml:space="preserve"> </v>
      </c>
      <c r="U9" s="85"/>
      <c r="V9" s="85"/>
    </row>
    <row r="10" spans="2:22" ht="43.5" customHeight="1" thickTop="1" thickBot="1" x14ac:dyDescent="0.3">
      <c r="B10" s="51">
        <v>4</v>
      </c>
      <c r="C10" s="81" t="s">
        <v>41</v>
      </c>
      <c r="D10" s="52">
        <v>1</v>
      </c>
      <c r="E10" s="53" t="s">
        <v>30</v>
      </c>
      <c r="F10" s="81" t="s">
        <v>52</v>
      </c>
      <c r="G10" s="111"/>
      <c r="H10" s="54" t="s">
        <v>28</v>
      </c>
      <c r="I10" s="103"/>
      <c r="J10" s="106"/>
      <c r="K10" s="85"/>
      <c r="L10" s="85"/>
      <c r="M10" s="109"/>
      <c r="N10" s="109"/>
      <c r="O10" s="87"/>
      <c r="P10" s="48">
        <f t="shared" si="0"/>
        <v>3200</v>
      </c>
      <c r="Q10" s="56">
        <v>3200</v>
      </c>
      <c r="R10" s="112"/>
      <c r="S10" s="49">
        <f t="shared" si="3"/>
        <v>0</v>
      </c>
      <c r="T10" s="50" t="str">
        <f t="shared" si="4"/>
        <v xml:space="preserve"> </v>
      </c>
      <c r="U10" s="85"/>
      <c r="V10" s="85"/>
    </row>
    <row r="11" spans="2:22" ht="43.5" customHeight="1" thickTop="1" thickBot="1" x14ac:dyDescent="0.3">
      <c r="B11" s="51">
        <v>5</v>
      </c>
      <c r="C11" s="81" t="s">
        <v>42</v>
      </c>
      <c r="D11" s="52">
        <v>1</v>
      </c>
      <c r="E11" s="53" t="s">
        <v>30</v>
      </c>
      <c r="F11" s="81" t="s">
        <v>51</v>
      </c>
      <c r="G11" s="111"/>
      <c r="H11" s="54" t="s">
        <v>28</v>
      </c>
      <c r="I11" s="103"/>
      <c r="J11" s="106"/>
      <c r="K11" s="85"/>
      <c r="L11" s="85"/>
      <c r="M11" s="109"/>
      <c r="N11" s="109"/>
      <c r="O11" s="87"/>
      <c r="P11" s="48">
        <f t="shared" si="0"/>
        <v>3200</v>
      </c>
      <c r="Q11" s="56">
        <v>3200</v>
      </c>
      <c r="R11" s="112"/>
      <c r="S11" s="49">
        <f t="shared" si="3"/>
        <v>0</v>
      </c>
      <c r="T11" s="50" t="str">
        <f t="shared" si="4"/>
        <v xml:space="preserve"> </v>
      </c>
      <c r="U11" s="85"/>
      <c r="V11" s="85"/>
    </row>
    <row r="12" spans="2:22" ht="43.5" customHeight="1" thickTop="1" thickBot="1" x14ac:dyDescent="0.3">
      <c r="B12" s="51">
        <v>6</v>
      </c>
      <c r="C12" s="81" t="s">
        <v>43</v>
      </c>
      <c r="D12" s="52">
        <v>1</v>
      </c>
      <c r="E12" s="53" t="s">
        <v>30</v>
      </c>
      <c r="F12" s="81" t="s">
        <v>50</v>
      </c>
      <c r="G12" s="111"/>
      <c r="H12" s="54" t="s">
        <v>28</v>
      </c>
      <c r="I12" s="103"/>
      <c r="J12" s="106"/>
      <c r="K12" s="85"/>
      <c r="L12" s="85"/>
      <c r="M12" s="109"/>
      <c r="N12" s="109"/>
      <c r="O12" s="87"/>
      <c r="P12" s="48">
        <f t="shared" si="0"/>
        <v>500</v>
      </c>
      <c r="Q12" s="56">
        <v>500</v>
      </c>
      <c r="R12" s="112"/>
      <c r="S12" s="49">
        <f t="shared" si="3"/>
        <v>0</v>
      </c>
      <c r="T12" s="50" t="str">
        <f t="shared" si="4"/>
        <v xml:space="preserve"> </v>
      </c>
      <c r="U12" s="85"/>
      <c r="V12" s="85"/>
    </row>
    <row r="13" spans="2:22" ht="43.5" customHeight="1" thickTop="1" thickBot="1" x14ac:dyDescent="0.3">
      <c r="B13" s="51">
        <v>7</v>
      </c>
      <c r="C13" s="81" t="s">
        <v>44</v>
      </c>
      <c r="D13" s="52">
        <v>1</v>
      </c>
      <c r="E13" s="53" t="s">
        <v>30</v>
      </c>
      <c r="F13" s="81" t="s">
        <v>48</v>
      </c>
      <c r="G13" s="111"/>
      <c r="H13" s="54" t="s">
        <v>28</v>
      </c>
      <c r="I13" s="103"/>
      <c r="J13" s="106"/>
      <c r="K13" s="85"/>
      <c r="L13" s="85"/>
      <c r="M13" s="109"/>
      <c r="N13" s="109"/>
      <c r="O13" s="87"/>
      <c r="P13" s="48">
        <f t="shared" si="0"/>
        <v>520</v>
      </c>
      <c r="Q13" s="56">
        <v>520</v>
      </c>
      <c r="R13" s="112"/>
      <c r="S13" s="49">
        <f t="shared" si="3"/>
        <v>0</v>
      </c>
      <c r="T13" s="50" t="str">
        <f t="shared" si="4"/>
        <v xml:space="preserve"> </v>
      </c>
      <c r="U13" s="85"/>
      <c r="V13" s="85"/>
    </row>
    <row r="14" spans="2:22" ht="43.5" customHeight="1" thickTop="1" thickBot="1" x14ac:dyDescent="0.3">
      <c r="B14" s="51">
        <v>8</v>
      </c>
      <c r="C14" s="81" t="s">
        <v>45</v>
      </c>
      <c r="D14" s="52">
        <v>1</v>
      </c>
      <c r="E14" s="53" t="s">
        <v>30</v>
      </c>
      <c r="F14" s="81" t="s">
        <v>48</v>
      </c>
      <c r="G14" s="111"/>
      <c r="H14" s="54" t="s">
        <v>28</v>
      </c>
      <c r="I14" s="103"/>
      <c r="J14" s="106"/>
      <c r="K14" s="85"/>
      <c r="L14" s="85"/>
      <c r="M14" s="109"/>
      <c r="N14" s="109"/>
      <c r="O14" s="87"/>
      <c r="P14" s="55">
        <f t="shared" si="0"/>
        <v>520</v>
      </c>
      <c r="Q14" s="56">
        <v>520</v>
      </c>
      <c r="R14" s="112"/>
      <c r="S14" s="49">
        <f t="shared" si="3"/>
        <v>0</v>
      </c>
      <c r="T14" s="50" t="str">
        <f t="shared" si="4"/>
        <v xml:space="preserve"> </v>
      </c>
      <c r="U14" s="85"/>
      <c r="V14" s="85"/>
    </row>
    <row r="15" spans="2:22" ht="43.5" customHeight="1" thickTop="1" thickBot="1" x14ac:dyDescent="0.3">
      <c r="B15" s="61">
        <v>9</v>
      </c>
      <c r="C15" s="82" t="s">
        <v>46</v>
      </c>
      <c r="D15" s="62">
        <v>1</v>
      </c>
      <c r="E15" s="63" t="s">
        <v>30</v>
      </c>
      <c r="F15" s="82" t="s">
        <v>48</v>
      </c>
      <c r="G15" s="111"/>
      <c r="H15" s="64" t="s">
        <v>28</v>
      </c>
      <c r="I15" s="104"/>
      <c r="J15" s="107"/>
      <c r="K15" s="108"/>
      <c r="L15" s="108"/>
      <c r="M15" s="110"/>
      <c r="N15" s="110"/>
      <c r="O15" s="88"/>
      <c r="P15" s="65">
        <f t="shared" si="0"/>
        <v>520</v>
      </c>
      <c r="Q15" s="66">
        <v>520</v>
      </c>
      <c r="R15" s="112"/>
      <c r="S15" s="67">
        <f t="shared" si="3"/>
        <v>0</v>
      </c>
      <c r="T15" s="68" t="str">
        <f t="shared" si="4"/>
        <v xml:space="preserve"> </v>
      </c>
      <c r="U15" s="85"/>
      <c r="V15" s="85"/>
    </row>
    <row r="16" spans="2:22" ht="106.5" customHeight="1" thickTop="1" thickBot="1" x14ac:dyDescent="0.3">
      <c r="B16" s="69">
        <v>10</v>
      </c>
      <c r="C16" s="83" t="s">
        <v>47</v>
      </c>
      <c r="D16" s="70">
        <v>2</v>
      </c>
      <c r="E16" s="71" t="s">
        <v>30</v>
      </c>
      <c r="F16" s="83" t="s">
        <v>49</v>
      </c>
      <c r="G16" s="111"/>
      <c r="H16" s="72" t="s">
        <v>28</v>
      </c>
      <c r="I16" s="79" t="s">
        <v>32</v>
      </c>
      <c r="J16" s="79" t="s">
        <v>33</v>
      </c>
      <c r="K16" s="71"/>
      <c r="L16" s="71"/>
      <c r="M16" s="79" t="s">
        <v>35</v>
      </c>
      <c r="N16" s="79" t="s">
        <v>36</v>
      </c>
      <c r="O16" s="73">
        <v>21</v>
      </c>
      <c r="P16" s="74">
        <f t="shared" si="0"/>
        <v>1400</v>
      </c>
      <c r="Q16" s="75">
        <v>700</v>
      </c>
      <c r="R16" s="112"/>
      <c r="S16" s="76">
        <f t="shared" ref="S16" si="5">D16*R16</f>
        <v>0</v>
      </c>
      <c r="T16" s="77" t="str">
        <f t="shared" ref="T16" si="6">IF(ISNUMBER(R16), IF(R16&gt;Q16,"NEVYHOVUJE","VYHOVUJE")," ")</f>
        <v xml:space="preserve"> </v>
      </c>
      <c r="U16" s="78"/>
      <c r="V16" s="71" t="s">
        <v>10</v>
      </c>
    </row>
    <row r="17" spans="2:22" ht="13.5" customHeight="1" thickTop="1" thickBot="1" x14ac:dyDescent="0.3">
      <c r="C17"/>
      <c r="D17"/>
      <c r="E17"/>
      <c r="F17"/>
      <c r="G17"/>
      <c r="H17"/>
      <c r="I17"/>
      <c r="J17"/>
      <c r="O17"/>
      <c r="P17"/>
      <c r="S17" s="39"/>
    </row>
    <row r="18" spans="2:22" ht="60.75" customHeight="1" thickTop="1" thickBot="1" x14ac:dyDescent="0.3">
      <c r="B18" s="95" t="s">
        <v>11</v>
      </c>
      <c r="C18" s="96"/>
      <c r="D18" s="96"/>
      <c r="E18" s="96"/>
      <c r="F18" s="96"/>
      <c r="G18" s="96"/>
      <c r="H18" s="59"/>
      <c r="I18" s="26"/>
      <c r="J18" s="26"/>
      <c r="K18" s="26"/>
      <c r="L18" s="27"/>
      <c r="M18" s="11"/>
      <c r="N18" s="11"/>
      <c r="O18" s="28"/>
      <c r="P18" s="28"/>
      <c r="Q18" s="29" t="s">
        <v>12</v>
      </c>
      <c r="R18" s="97" t="s">
        <v>13</v>
      </c>
      <c r="S18" s="98"/>
      <c r="T18" s="99"/>
      <c r="U18" s="21"/>
      <c r="V18" s="30"/>
    </row>
    <row r="19" spans="2:22" ht="33" customHeight="1" thickTop="1" thickBot="1" x14ac:dyDescent="0.3">
      <c r="B19" s="89" t="s">
        <v>14</v>
      </c>
      <c r="C19" s="89"/>
      <c r="D19" s="89"/>
      <c r="E19" s="89"/>
      <c r="F19" s="89"/>
      <c r="G19" s="89"/>
      <c r="H19" s="58"/>
      <c r="I19" s="31"/>
      <c r="L19" s="9"/>
      <c r="M19" s="9"/>
      <c r="N19" s="9"/>
      <c r="O19" s="32"/>
      <c r="P19" s="32"/>
      <c r="Q19" s="33">
        <f>SUM(P7:P16)</f>
        <v>14710</v>
      </c>
      <c r="R19" s="90">
        <f>SUM(S7:S16)</f>
        <v>0</v>
      </c>
      <c r="S19" s="91"/>
      <c r="T19" s="92"/>
    </row>
    <row r="20" spans="2:22" ht="14.25" customHeight="1" thickTop="1" x14ac:dyDescent="0.25">
      <c r="B20" s="37"/>
    </row>
    <row r="21" spans="2:22" ht="14.25" customHeight="1" x14ac:dyDescent="0.25">
      <c r="B21" s="38"/>
      <c r="C21" s="37"/>
    </row>
    <row r="22" spans="2:22" ht="14.25" customHeight="1" x14ac:dyDescent="0.25"/>
    <row r="23" spans="2:22" ht="14.25" customHeight="1" x14ac:dyDescent="0.25"/>
    <row r="24" spans="2:22" ht="14.25" customHeight="1" x14ac:dyDescent="0.25"/>
    <row r="25" spans="2:22" ht="14.25" customHeight="1" x14ac:dyDescent="0.25"/>
    <row r="26" spans="2:22" ht="14.25" customHeight="1" x14ac:dyDescent="0.25"/>
    <row r="27" spans="2:22" ht="14.25" customHeight="1" x14ac:dyDescent="0.25"/>
    <row r="28" spans="2:22" ht="14.25" customHeight="1" x14ac:dyDescent="0.25"/>
    <row r="29" spans="2:22" ht="14.25" customHeight="1" x14ac:dyDescent="0.25"/>
    <row r="30" spans="2:22" ht="14.25" customHeight="1" x14ac:dyDescent="0.25"/>
    <row r="31" spans="2:22" ht="14.25" customHeight="1" x14ac:dyDescent="0.25"/>
    <row r="32" spans="2:2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</sheetData>
  <sheetProtection algorithmName="SHA-512" hashValue="I+g5iO61z7XG+6AGhZRVd8xmMqug9G9QHKFCQwUGnaibFpXXpgv0uf6VgnqTcr7cQAYJnDacnY65dFK63a40Kg==" saltValue="BBNy7qz6mDb12yYJFFWlnQ==" spinCount="100000" sheet="1" objects="1" scenarios="1"/>
  <mergeCells count="15">
    <mergeCell ref="B19:G19"/>
    <mergeCell ref="R19:T19"/>
    <mergeCell ref="B1:C1"/>
    <mergeCell ref="B18:G18"/>
    <mergeCell ref="R18:T18"/>
    <mergeCell ref="G2:O3"/>
    <mergeCell ref="I7:I15"/>
    <mergeCell ref="J7:J15"/>
    <mergeCell ref="K7:K15"/>
    <mergeCell ref="L7:L15"/>
    <mergeCell ref="M7:M15"/>
    <mergeCell ref="N7:N15"/>
    <mergeCell ref="U7:U15"/>
    <mergeCell ref="V7:V15"/>
    <mergeCell ref="O7:O15"/>
  </mergeCells>
  <phoneticPr fontId="18" type="noConversion"/>
  <conditionalFormatting sqref="B7:B16 D7:D16">
    <cfRule type="containsBlanks" dxfId="11" priority="57">
      <formula>LEN(TRIM(B7))=0</formula>
    </cfRule>
  </conditionalFormatting>
  <conditionalFormatting sqref="B7:B16">
    <cfRule type="cellIs" dxfId="10" priority="52" operator="greaterThanOrEqual">
      <formula>1</formula>
    </cfRule>
  </conditionalFormatting>
  <conditionalFormatting sqref="R7:R16 G7:G16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16">
    <cfRule type="notContainsBlanks" dxfId="6" priority="25">
      <formula>LEN(TRIM(G7))&gt;0</formula>
    </cfRule>
  </conditionalFormatting>
  <conditionalFormatting sqref="H7:H16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16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16" xr:uid="{00000000-0002-0000-0000-000000000000}">
      <formula1>"ks,bal,sada,"</formula1>
    </dataValidation>
    <dataValidation type="list" showInputMessage="1" showErrorMessage="1" sqref="H7:H16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2023-06-19T10:48:01Z</cp:lastPrinted>
  <dcterms:created xsi:type="dcterms:W3CDTF">2014-03-05T12:43:32Z</dcterms:created>
  <dcterms:modified xsi:type="dcterms:W3CDTF">2023-06-19T11:17:53Z</dcterms:modified>
</cp:coreProperties>
</file>